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2022 вар-1 (6)" sheetId="15" r:id="rId1"/>
  </sheets>
  <definedNames>
    <definedName name="_xlnm.Print_Titles" localSheetId="0">'2022 вар-1 (6)'!$7:$9</definedName>
    <definedName name="_xlnm.Print_Area" localSheetId="0">'2022 вар-1 (6)'!$A$1:$K$46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5"/>
  <c r="I14"/>
  <c r="I16" s="1"/>
  <c r="F12"/>
  <c r="I42"/>
  <c r="F19"/>
  <c r="F22"/>
  <c r="H59" l="1"/>
  <c r="I48"/>
  <c r="K48" l="1"/>
  <c r="K49" l="1"/>
  <c r="J49" l="1"/>
  <c r="J48" s="1"/>
  <c r="J51" s="1"/>
  <c r="I49"/>
  <c r="L8"/>
  <c r="L49" l="1"/>
  <c r="L51" s="1"/>
</calcChain>
</file>

<file path=xl/sharedStrings.xml><?xml version="1.0" encoding="utf-8"?>
<sst xmlns="http://schemas.openxmlformats.org/spreadsheetml/2006/main" count="118" uniqueCount="88">
  <si>
    <t>Номер дороги</t>
  </si>
  <si>
    <t>Наименование автомобильной дороги</t>
  </si>
  <si>
    <t>Адрес дороги</t>
  </si>
  <si>
    <t>Вид работ</t>
  </si>
  <si>
    <t>начало участка, км</t>
  </si>
  <si>
    <t>конец участка, км</t>
  </si>
  <si>
    <t>СОГЛАСОВАНО:</t>
  </si>
  <si>
    <t>Председатель Брестского районного</t>
  </si>
  <si>
    <t>исполнительного  комитета</t>
  </si>
  <si>
    <t>___________________В.Г. Сенчук</t>
  </si>
  <si>
    <t>№ п/п</t>
  </si>
  <si>
    <t>УТВЕРЖДАЮ:</t>
  </si>
  <si>
    <t>Существующее покрытие</t>
  </si>
  <si>
    <t>гравийное покрытие</t>
  </si>
  <si>
    <t>асфальтобетонное покрытие</t>
  </si>
  <si>
    <t>Итого</t>
  </si>
  <si>
    <t>Начальник ДРСУ №138</t>
  </si>
  <si>
    <t>______________А.И. Науменко</t>
  </si>
  <si>
    <t>Стоимость работ, рублей</t>
  </si>
  <si>
    <t>Н-425</t>
  </si>
  <si>
    <t>Н-26184</t>
  </si>
  <si>
    <t>Н-432</t>
  </si>
  <si>
    <t>Н-26142</t>
  </si>
  <si>
    <t>Н-429</t>
  </si>
  <si>
    <t>Косичи - Большая Курница (до а/д Н-134 Жабинка - Малые Мотыкалы)</t>
  </si>
  <si>
    <t>Н-435</t>
  </si>
  <si>
    <t>Брест - Клейники - Волчин</t>
  </si>
  <si>
    <t>устройство одиночной поверхностной обработки</t>
  </si>
  <si>
    <t>Н-26175</t>
  </si>
  <si>
    <t>Подъезд к д.Бульково от а/д М-1/Е30 Брест (Козловичи) - Минск - граница Российской Федерации (Редьки)</t>
  </si>
  <si>
    <t>фрезерование покрытия с последующим устройством слоя износа</t>
  </si>
  <si>
    <t>!!!! доп.фин.</t>
  </si>
  <si>
    <t>Начальник ППО                                            Н.М.Бузун</t>
  </si>
  <si>
    <t xml:space="preserve">Н-345 </t>
  </si>
  <si>
    <t>Н-26196</t>
  </si>
  <si>
    <t>Н-26199</t>
  </si>
  <si>
    <t>Подъезд к аг.Страдечь от а/д Р-94 Брест-граница Республики Польша (Домачево)</t>
  </si>
  <si>
    <t xml:space="preserve">Н-133 </t>
  </si>
  <si>
    <t>Брест-Малые Радваничи-Старое Село-Гайковка</t>
  </si>
  <si>
    <t>Н-431</t>
  </si>
  <si>
    <t>Заболотье-Херма</t>
  </si>
  <si>
    <t>Н-26205</t>
  </si>
  <si>
    <t>Подъезд к с/т "Радужная долина" от а/д Р-94 Брест-граница Республики Польша (Домачево)</t>
  </si>
  <si>
    <t>грунтовое покрытие</t>
  </si>
  <si>
    <t>Подъезд к с/т "Лесное-89", "Солнечная поляна" от а/д Н-133 Брест-Малые Радваничи-Старое Село-Гайковка</t>
  </si>
  <si>
    <t>Н-26213</t>
  </si>
  <si>
    <t>Подъезд к д.Приборово от а/д Р-94/П 1 Подъезд к границе Республики Польша (Томашовка) со съездом к границе Украины от а/д Р-94</t>
  </si>
  <si>
    <t>Подъезд к д.Дубок от а/д Н-426 Домачево-Дубок-Новосады</t>
  </si>
  <si>
    <t>Подъезд к с/т «Полесье-88», «Меркурий», «Жемчужина-1988», «Берёзка-СТ8», «Кооператор-94» от а/д Р-17 Брест – граница Украины (Олтуш)</t>
  </si>
  <si>
    <t>Н-26191</t>
  </si>
  <si>
    <t>Н-26151</t>
  </si>
  <si>
    <t>Подъезд к д. Каменица-Жировецкая от а/д Н-133 Брест – Малые Радваничи – Старое Село – Гайковка</t>
  </si>
  <si>
    <t>Н-26135</t>
  </si>
  <si>
    <t>ремонт гравийного покрытия с доведением толщины покрытия до 17 см</t>
  </si>
  <si>
    <t>Братылово-Велюнь-Ивахновичи</t>
  </si>
  <si>
    <t>устройство пешеходной дорожки</t>
  </si>
  <si>
    <t>Н-459</t>
  </si>
  <si>
    <t>Клейники-Непли</t>
  </si>
  <si>
    <t>Каменец – Тростяница – Лыщицы – Волчин</t>
  </si>
  <si>
    <t>Н-344</t>
  </si>
  <si>
    <t>Текущий ремонт</t>
  </si>
  <si>
    <t>Подъезд к д. Подлесье-Каменецкое от а/д Р-17 Брест – граница Украины (Олтуш)</t>
  </si>
  <si>
    <t>Вулька-Остромечево</t>
  </si>
  <si>
    <t>Большие Мотыкалы-Малая Раковица-Сычи</t>
  </si>
  <si>
    <t>Программа работ по  текущему ремонту автомобильных дорог по филиалу КУП "Брестоблдорстрой" Брестское ДРСУ №138 на 2023 год</t>
  </si>
  <si>
    <t>устройство асфальтобетонного покрытия (ЭМС+п/о)</t>
  </si>
  <si>
    <t xml:space="preserve">Н-450 </t>
  </si>
  <si>
    <t>Н-438</t>
  </si>
  <si>
    <t>Н-424</t>
  </si>
  <si>
    <t>Малорита-Медно-Знаменка</t>
  </si>
  <si>
    <t>переустройство 1 автобусной остановки</t>
  </si>
  <si>
    <t>Н-426</t>
  </si>
  <si>
    <t>Домачево-Дубок-Новосады</t>
  </si>
  <si>
    <t xml:space="preserve">устройство одиночной поверхностной обработки </t>
  </si>
  <si>
    <t>устройство одиночной  поверхностной обработки</t>
  </si>
  <si>
    <t>Подъезд к ж/д остановочному пункту Домачево от а/д Р-94 Брест – граница Республики Польша (Домачево)</t>
  </si>
  <si>
    <t>Брест- Гули-Подлесье Радваничское</t>
  </si>
  <si>
    <t>устройство 4 автобусных остановок</t>
  </si>
  <si>
    <t>устройство гравийного покрытия из смеси С-2 толщиной 17 см</t>
  </si>
  <si>
    <t xml:space="preserve">фрезерование покрытия с последующим устройством слоя износа, устройство пешеходной дорожки, переустройство 2 автобусных остановок </t>
  </si>
  <si>
    <t>устройство асфальтобетонного покрытия, устройство 1 автобусной остановки на км 0,070</t>
  </si>
  <si>
    <t>Ивахновичи- Омелинно (до а/д Р-83 Брест-Каменец-Национальный парк "Беловежская Пуща")</t>
  </si>
  <si>
    <t xml:space="preserve">укрепление обочин смесью С-2 </t>
  </si>
  <si>
    <t>Текущий ремонт (межбюджетный трансферт)</t>
  </si>
  <si>
    <t>Текущий ремонт (областной бюджет)</t>
  </si>
  <si>
    <t>Протяжен-ность, км</t>
  </si>
  <si>
    <t>устройство асфальтобетонного покрытия (ЭМС+п/о), устройство разворотного кольца, устройство 1 автобусной остановки</t>
  </si>
  <si>
    <t>устройство 2 автобусных остановок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</si>
</sst>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" fontId="0" fillId="0" borderId="0" xfId="0" applyNumberFormat="1"/>
    <xf numFmtId="2" fontId="3" fillId="0" borderId="0" xfId="0" applyNumberFormat="1" applyFont="1"/>
    <xf numFmtId="2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3" fontId="0" fillId="0" borderId="0" xfId="0" applyNumberFormat="1"/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2" fontId="3" fillId="0" borderId="15" xfId="0" applyNumberFormat="1" applyFont="1" applyBorder="1"/>
    <xf numFmtId="4" fontId="3" fillId="0" borderId="9" xfId="0" applyNumberFormat="1" applyFont="1" applyBorder="1"/>
    <xf numFmtId="4" fontId="3" fillId="0" borderId="16" xfId="0" applyNumberFormat="1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3" fontId="5" fillId="0" borderId="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31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view="pageBreakPreview" topLeftCell="A20" zoomScale="145" zoomScaleNormal="115" zoomScaleSheetLayoutView="145" workbookViewId="0">
      <selection activeCell="F32" sqref="F32"/>
    </sheetView>
  </sheetViews>
  <sheetFormatPr defaultRowHeight="15"/>
  <cols>
    <col min="1" max="1" width="5.140625" style="18" customWidth="1"/>
    <col min="2" max="2" width="10.5703125" customWidth="1"/>
    <col min="3" max="3" width="36" customWidth="1"/>
    <col min="4" max="4" width="14.140625" customWidth="1"/>
    <col min="5" max="5" width="11.42578125" customWidth="1"/>
    <col min="6" max="6" width="11.5703125" customWidth="1"/>
    <col min="7" max="7" width="19.42578125" customWidth="1"/>
    <col min="8" max="8" width="32.7109375" customWidth="1"/>
    <col min="9" max="9" width="18.7109375" customWidth="1"/>
    <col min="10" max="10" width="14.42578125" hidden="1" customWidth="1"/>
    <col min="11" max="11" width="21.85546875" hidden="1" customWidth="1"/>
    <col min="12" max="12" width="14.85546875" hidden="1" customWidth="1"/>
    <col min="13" max="13" width="12" hidden="1" customWidth="1"/>
    <col min="14" max="14" width="10.5703125" bestFit="1" customWidth="1"/>
    <col min="15" max="15" width="12.85546875" customWidth="1"/>
  </cols>
  <sheetData>
    <row r="1" spans="1:15" ht="18.75">
      <c r="B1" s="4" t="s">
        <v>6</v>
      </c>
      <c r="C1" s="4"/>
      <c r="D1" s="4"/>
      <c r="E1" s="4"/>
      <c r="H1" s="4" t="s">
        <v>11</v>
      </c>
      <c r="I1" s="4"/>
      <c r="J1" s="4"/>
    </row>
    <row r="2" spans="1:15" ht="18.75">
      <c r="B2" s="4" t="s">
        <v>7</v>
      </c>
      <c r="C2" s="4"/>
      <c r="D2" s="4"/>
      <c r="E2" s="4"/>
      <c r="H2" s="4" t="s">
        <v>16</v>
      </c>
      <c r="I2" s="4"/>
      <c r="J2" s="4"/>
    </row>
    <row r="3" spans="1:15" ht="18.75">
      <c r="B3" s="4" t="s">
        <v>8</v>
      </c>
      <c r="C3" s="4"/>
      <c r="D3" s="4"/>
      <c r="E3" s="4"/>
      <c r="H3" s="4"/>
      <c r="I3" s="4"/>
      <c r="J3" s="4"/>
    </row>
    <row r="4" spans="1:15" ht="30" customHeight="1">
      <c r="B4" s="4" t="s">
        <v>9</v>
      </c>
      <c r="C4" s="4"/>
      <c r="D4" s="4"/>
      <c r="E4" s="4"/>
      <c r="H4" s="4" t="s">
        <v>17</v>
      </c>
      <c r="I4" s="4"/>
      <c r="J4" s="4"/>
    </row>
    <row r="5" spans="1:15" ht="14.25" customHeight="1">
      <c r="K5" s="5"/>
    </row>
    <row r="6" spans="1:15" ht="42.75" customHeight="1" thickBot="1">
      <c r="B6" s="87" t="s">
        <v>64</v>
      </c>
      <c r="C6" s="87"/>
      <c r="D6" s="87"/>
      <c r="E6" s="87"/>
      <c r="F6" s="87"/>
      <c r="G6" s="87"/>
      <c r="H6" s="87"/>
      <c r="I6" s="87"/>
      <c r="J6" s="87"/>
    </row>
    <row r="7" spans="1:15" ht="23.25" customHeight="1" thickBot="1">
      <c r="A7" s="88" t="s">
        <v>10</v>
      </c>
      <c r="B7" s="90" t="s">
        <v>0</v>
      </c>
      <c r="C7" s="90" t="s">
        <v>1</v>
      </c>
      <c r="D7" s="90" t="s">
        <v>2</v>
      </c>
      <c r="E7" s="90"/>
      <c r="F7" s="90" t="s">
        <v>85</v>
      </c>
      <c r="G7" s="90" t="s">
        <v>12</v>
      </c>
      <c r="H7" s="90" t="s">
        <v>3</v>
      </c>
      <c r="I7" s="92" t="s">
        <v>18</v>
      </c>
      <c r="J7" s="92" t="s">
        <v>18</v>
      </c>
      <c r="K7" s="6"/>
    </row>
    <row r="8" spans="1:15" ht="45" customHeight="1" thickBot="1">
      <c r="A8" s="89"/>
      <c r="B8" s="91"/>
      <c r="C8" s="91"/>
      <c r="D8" s="29" t="s">
        <v>4</v>
      </c>
      <c r="E8" s="29" t="s">
        <v>5</v>
      </c>
      <c r="F8" s="91"/>
      <c r="G8" s="91"/>
      <c r="H8" s="91"/>
      <c r="I8" s="94"/>
      <c r="J8" s="93"/>
      <c r="K8" s="26">
        <v>326927</v>
      </c>
      <c r="L8" s="7" t="e">
        <f>K8-#REF!-#REF!</f>
        <v>#REF!</v>
      </c>
    </row>
    <row r="9" spans="1:15" ht="19.5" thickBot="1">
      <c r="A9" s="3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9">
        <v>8</v>
      </c>
      <c r="I9" s="15">
        <v>9</v>
      </c>
      <c r="J9" s="31">
        <v>9</v>
      </c>
      <c r="K9" s="27" t="s">
        <v>31</v>
      </c>
    </row>
    <row r="10" spans="1:15" ht="18" hidden="1" customHeight="1" thickBot="1">
      <c r="A10" s="73" t="s">
        <v>60</v>
      </c>
      <c r="B10" s="74"/>
      <c r="C10" s="74"/>
      <c r="D10" s="74"/>
      <c r="E10" s="74"/>
      <c r="F10" s="74"/>
      <c r="G10" s="74"/>
      <c r="H10" s="74"/>
      <c r="I10" s="75"/>
      <c r="J10" s="76"/>
      <c r="K10" s="28"/>
    </row>
    <row r="11" spans="1:15" ht="18" customHeight="1">
      <c r="A11" s="47" t="s">
        <v>83</v>
      </c>
      <c r="B11" s="48"/>
      <c r="C11" s="48"/>
      <c r="D11" s="48"/>
      <c r="E11" s="48"/>
      <c r="F11" s="48"/>
      <c r="G11" s="48"/>
      <c r="H11" s="48"/>
      <c r="I11" s="48"/>
      <c r="J11" s="32"/>
      <c r="K11" s="13"/>
    </row>
    <row r="12" spans="1:15" ht="81" customHeight="1">
      <c r="A12" s="33">
        <v>1</v>
      </c>
      <c r="B12" s="2" t="s">
        <v>52</v>
      </c>
      <c r="C12" s="10" t="s">
        <v>51</v>
      </c>
      <c r="D12" s="1">
        <v>0</v>
      </c>
      <c r="E12" s="1">
        <v>1.36</v>
      </c>
      <c r="F12" s="1">
        <f>E12-D12</f>
        <v>1.36</v>
      </c>
      <c r="G12" s="2" t="s">
        <v>13</v>
      </c>
      <c r="H12" s="2" t="s">
        <v>86</v>
      </c>
      <c r="I12" s="3">
        <v>475000</v>
      </c>
      <c r="J12" s="32"/>
      <c r="K12" s="13"/>
      <c r="N12" s="14"/>
    </row>
    <row r="13" spans="1:15" ht="94.5" customHeight="1">
      <c r="A13" s="33">
        <v>2</v>
      </c>
      <c r="B13" s="2" t="s">
        <v>23</v>
      </c>
      <c r="C13" s="10" t="s">
        <v>24</v>
      </c>
      <c r="D13" s="1">
        <v>0</v>
      </c>
      <c r="E13" s="1">
        <v>0.4</v>
      </c>
      <c r="F13" s="1">
        <v>0.4</v>
      </c>
      <c r="G13" s="2" t="s">
        <v>14</v>
      </c>
      <c r="H13" s="2" t="s">
        <v>79</v>
      </c>
      <c r="I13" s="3">
        <v>210000</v>
      </c>
      <c r="J13" s="34"/>
      <c r="K13" s="12"/>
      <c r="L13" s="12"/>
      <c r="M13" s="11"/>
      <c r="N13" s="5"/>
    </row>
    <row r="14" spans="1:15" ht="47.25">
      <c r="A14" s="33">
        <v>3</v>
      </c>
      <c r="B14" s="2" t="s">
        <v>56</v>
      </c>
      <c r="C14" s="10" t="s">
        <v>57</v>
      </c>
      <c r="D14" s="1">
        <v>0</v>
      </c>
      <c r="E14" s="1">
        <v>1</v>
      </c>
      <c r="F14" s="1">
        <v>1</v>
      </c>
      <c r="G14" s="2" t="s">
        <v>14</v>
      </c>
      <c r="H14" s="2" t="s">
        <v>30</v>
      </c>
      <c r="I14" s="3">
        <f>260000+2841-209</f>
        <v>262632</v>
      </c>
      <c r="J14" s="34"/>
      <c r="K14" s="12"/>
      <c r="L14" s="12"/>
      <c r="M14" s="11"/>
      <c r="N14" s="5"/>
      <c r="O14" s="14"/>
    </row>
    <row r="15" spans="1:15" ht="57" customHeight="1">
      <c r="A15" s="33">
        <v>4</v>
      </c>
      <c r="B15" s="2" t="s">
        <v>66</v>
      </c>
      <c r="C15" s="10" t="s">
        <v>76</v>
      </c>
      <c r="D15" s="1">
        <v>7.88</v>
      </c>
      <c r="E15" s="1">
        <v>8.3800000000000008</v>
      </c>
      <c r="F15" s="1">
        <v>0.5</v>
      </c>
      <c r="G15" s="2" t="s">
        <v>13</v>
      </c>
      <c r="H15" s="2" t="s">
        <v>65</v>
      </c>
      <c r="I15" s="3">
        <v>220000</v>
      </c>
      <c r="J15" s="34"/>
      <c r="K15" s="12"/>
      <c r="L15" s="12"/>
      <c r="M15" s="11"/>
      <c r="N15" s="5"/>
    </row>
    <row r="16" spans="1:15" ht="18.75">
      <c r="A16" s="49" t="s">
        <v>15</v>
      </c>
      <c r="B16" s="50"/>
      <c r="C16" s="50"/>
      <c r="D16" s="50"/>
      <c r="E16" s="50"/>
      <c r="F16" s="50"/>
      <c r="G16" s="50"/>
      <c r="H16" s="51"/>
      <c r="I16" s="24">
        <f>SUM(I12:I15)</f>
        <v>1167632</v>
      </c>
      <c r="J16" s="34"/>
      <c r="K16" s="12"/>
      <c r="L16" s="12"/>
      <c r="M16" s="11"/>
      <c r="N16" s="5"/>
    </row>
    <row r="17" spans="1:15" ht="18.75">
      <c r="A17" s="52" t="s">
        <v>84</v>
      </c>
      <c r="B17" s="53"/>
      <c r="C17" s="53"/>
      <c r="D17" s="53"/>
      <c r="E17" s="53"/>
      <c r="F17" s="53"/>
      <c r="G17" s="53"/>
      <c r="H17" s="53"/>
      <c r="I17" s="54"/>
      <c r="J17" s="34"/>
      <c r="K17" s="12"/>
      <c r="L17" s="12"/>
      <c r="M17" s="11"/>
      <c r="N17" s="5"/>
    </row>
    <row r="18" spans="1:15" ht="63">
      <c r="A18" s="33">
        <v>1</v>
      </c>
      <c r="B18" s="2" t="s">
        <v>22</v>
      </c>
      <c r="C18" s="10" t="s">
        <v>44</v>
      </c>
      <c r="D18" s="1">
        <v>0</v>
      </c>
      <c r="E18" s="1">
        <v>0.97699999999999998</v>
      </c>
      <c r="F18" s="1">
        <v>0.97699999999999998</v>
      </c>
      <c r="G18" s="2" t="s">
        <v>14</v>
      </c>
      <c r="H18" s="2" t="s">
        <v>30</v>
      </c>
      <c r="I18" s="3">
        <v>265000</v>
      </c>
      <c r="J18" s="35"/>
      <c r="K18" s="11"/>
      <c r="L18" s="5"/>
      <c r="N18" s="14"/>
      <c r="O18" s="14"/>
    </row>
    <row r="19" spans="1:15" ht="40.5" customHeight="1">
      <c r="A19" s="33">
        <v>2</v>
      </c>
      <c r="B19" s="2" t="s">
        <v>33</v>
      </c>
      <c r="C19" s="10" t="s">
        <v>26</v>
      </c>
      <c r="D19" s="1">
        <v>12.275</v>
      </c>
      <c r="E19" s="1">
        <v>15.375</v>
      </c>
      <c r="F19" s="1">
        <f>E19-D19</f>
        <v>3.0999999999999996</v>
      </c>
      <c r="G19" s="2" t="s">
        <v>14</v>
      </c>
      <c r="H19" s="2" t="s">
        <v>27</v>
      </c>
      <c r="I19" s="3">
        <v>85000</v>
      </c>
      <c r="J19" s="35"/>
      <c r="K19" s="11"/>
      <c r="L19" s="5"/>
      <c r="O19" s="14"/>
    </row>
    <row r="20" spans="1:15" ht="31.5">
      <c r="A20" s="33">
        <v>3</v>
      </c>
      <c r="B20" s="2" t="s">
        <v>50</v>
      </c>
      <c r="C20" s="10" t="s">
        <v>47</v>
      </c>
      <c r="D20" s="1">
        <v>0</v>
      </c>
      <c r="E20" s="1">
        <v>0.9</v>
      </c>
      <c r="F20" s="1">
        <v>0.9</v>
      </c>
      <c r="G20" s="2" t="s">
        <v>14</v>
      </c>
      <c r="H20" s="2" t="s">
        <v>27</v>
      </c>
      <c r="I20" s="3">
        <v>28000</v>
      </c>
      <c r="J20" s="34"/>
      <c r="K20" s="12"/>
      <c r="L20" s="12"/>
      <c r="M20" s="11"/>
      <c r="N20" s="5"/>
    </row>
    <row r="21" spans="1:15" ht="47.25">
      <c r="A21" s="33">
        <v>4</v>
      </c>
      <c r="B21" s="2" t="s">
        <v>35</v>
      </c>
      <c r="C21" s="10" t="s">
        <v>36</v>
      </c>
      <c r="D21" s="1">
        <v>0</v>
      </c>
      <c r="E21" s="1">
        <v>2.36</v>
      </c>
      <c r="F21" s="1">
        <v>2.36</v>
      </c>
      <c r="G21" s="2" t="s">
        <v>14</v>
      </c>
      <c r="H21" s="2" t="s">
        <v>27</v>
      </c>
      <c r="I21" s="3">
        <v>65000</v>
      </c>
      <c r="J21" s="35"/>
      <c r="K21" s="11"/>
      <c r="L21" s="5"/>
    </row>
    <row r="22" spans="1:15" ht="18.75" customHeight="1">
      <c r="A22" s="77">
        <v>5</v>
      </c>
      <c r="B22" s="55" t="s">
        <v>37</v>
      </c>
      <c r="C22" s="56" t="s">
        <v>38</v>
      </c>
      <c r="D22" s="69">
        <v>12</v>
      </c>
      <c r="E22" s="69">
        <v>18</v>
      </c>
      <c r="F22" s="69">
        <f>E22-D22</f>
        <v>6</v>
      </c>
      <c r="G22" s="55" t="s">
        <v>14</v>
      </c>
      <c r="H22" s="55" t="s">
        <v>73</v>
      </c>
      <c r="I22" s="78">
        <v>165000</v>
      </c>
      <c r="J22" s="35"/>
      <c r="K22" s="11"/>
      <c r="L22" s="5"/>
    </row>
    <row r="23" spans="1:15" ht="18.75">
      <c r="A23" s="77"/>
      <c r="B23" s="55"/>
      <c r="C23" s="56"/>
      <c r="D23" s="69"/>
      <c r="E23" s="69"/>
      <c r="F23" s="69"/>
      <c r="G23" s="55"/>
      <c r="H23" s="55"/>
      <c r="I23" s="78"/>
      <c r="J23" s="35"/>
      <c r="K23" s="11"/>
      <c r="L23" s="5"/>
    </row>
    <row r="24" spans="1:15" ht="18.75">
      <c r="A24" s="77">
        <v>6</v>
      </c>
      <c r="B24" s="55" t="s">
        <v>39</v>
      </c>
      <c r="C24" s="56" t="s">
        <v>40</v>
      </c>
      <c r="D24" s="1">
        <v>0</v>
      </c>
      <c r="E24" s="1">
        <v>0.88700000000000001</v>
      </c>
      <c r="F24" s="69">
        <v>1.764</v>
      </c>
      <c r="G24" s="55" t="s">
        <v>14</v>
      </c>
      <c r="H24" s="55" t="s">
        <v>27</v>
      </c>
      <c r="I24" s="78">
        <v>50000</v>
      </c>
      <c r="J24" s="35"/>
      <c r="K24" s="11"/>
      <c r="L24" s="5"/>
    </row>
    <row r="25" spans="1:15" ht="18.75">
      <c r="A25" s="77"/>
      <c r="B25" s="55"/>
      <c r="C25" s="56"/>
      <c r="D25" s="1">
        <v>2.0249999999999999</v>
      </c>
      <c r="E25" s="1">
        <v>2.9020000000000001</v>
      </c>
      <c r="F25" s="69"/>
      <c r="G25" s="55"/>
      <c r="H25" s="55"/>
      <c r="I25" s="78"/>
      <c r="J25" s="35"/>
      <c r="K25" s="11"/>
      <c r="L25" s="5"/>
    </row>
    <row r="26" spans="1:15" ht="78.75">
      <c r="A26" s="33">
        <v>7</v>
      </c>
      <c r="B26" s="2" t="s">
        <v>45</v>
      </c>
      <c r="C26" s="10" t="s">
        <v>46</v>
      </c>
      <c r="D26" s="1">
        <v>0</v>
      </c>
      <c r="E26" s="1">
        <v>2</v>
      </c>
      <c r="F26" s="1">
        <v>2</v>
      </c>
      <c r="G26" s="2" t="s">
        <v>14</v>
      </c>
      <c r="H26" s="2" t="s">
        <v>27</v>
      </c>
      <c r="I26" s="3">
        <v>58000</v>
      </c>
      <c r="J26" s="34"/>
      <c r="K26" s="12"/>
      <c r="L26" s="20"/>
      <c r="M26" s="11"/>
      <c r="N26" s="5"/>
    </row>
    <row r="27" spans="1:15" ht="63">
      <c r="A27" s="33">
        <v>8</v>
      </c>
      <c r="B27" s="2" t="s">
        <v>28</v>
      </c>
      <c r="C27" s="10" t="s">
        <v>29</v>
      </c>
      <c r="D27" s="1">
        <v>0</v>
      </c>
      <c r="E27" s="1">
        <v>2.04</v>
      </c>
      <c r="F27" s="1">
        <v>2.04</v>
      </c>
      <c r="G27" s="2" t="s">
        <v>14</v>
      </c>
      <c r="H27" s="2" t="s">
        <v>74</v>
      </c>
      <c r="I27" s="3">
        <v>55000</v>
      </c>
      <c r="J27" s="34"/>
      <c r="K27" s="12"/>
      <c r="L27" s="12"/>
      <c r="M27" s="11"/>
      <c r="N27" s="5"/>
    </row>
    <row r="28" spans="1:15" ht="63">
      <c r="A28" s="33">
        <v>9</v>
      </c>
      <c r="B28" s="2" t="s">
        <v>34</v>
      </c>
      <c r="C28" s="10" t="s">
        <v>75</v>
      </c>
      <c r="D28" s="1">
        <v>0</v>
      </c>
      <c r="E28" s="1">
        <v>2.4</v>
      </c>
      <c r="F28" s="1">
        <v>2.4</v>
      </c>
      <c r="G28" s="2" t="s">
        <v>14</v>
      </c>
      <c r="H28" s="2" t="s">
        <v>27</v>
      </c>
      <c r="I28" s="3">
        <v>65000</v>
      </c>
      <c r="J28" s="34"/>
      <c r="K28" s="12"/>
      <c r="L28" s="12"/>
      <c r="M28" s="11"/>
      <c r="N28" s="5"/>
    </row>
    <row r="29" spans="1:15" ht="47.25">
      <c r="A29" s="33">
        <v>10</v>
      </c>
      <c r="B29" s="2" t="s">
        <v>20</v>
      </c>
      <c r="C29" s="10" t="s">
        <v>61</v>
      </c>
      <c r="D29" s="1">
        <v>2.6</v>
      </c>
      <c r="E29" s="1">
        <v>4.76</v>
      </c>
      <c r="F29" s="1">
        <v>2.16</v>
      </c>
      <c r="G29" s="2" t="s">
        <v>13</v>
      </c>
      <c r="H29" s="1" t="s">
        <v>53</v>
      </c>
      <c r="I29" s="3">
        <v>130000</v>
      </c>
      <c r="J29" s="34"/>
      <c r="K29" s="12"/>
      <c r="L29" s="12"/>
      <c r="M29" s="11"/>
      <c r="N29" s="5"/>
    </row>
    <row r="30" spans="1:15" ht="47.25">
      <c r="A30" s="33">
        <v>11</v>
      </c>
      <c r="B30" s="2" t="s">
        <v>41</v>
      </c>
      <c r="C30" s="10" t="s">
        <v>42</v>
      </c>
      <c r="D30" s="1">
        <v>0</v>
      </c>
      <c r="E30" s="1">
        <v>0.3</v>
      </c>
      <c r="F30" s="1">
        <v>0.3</v>
      </c>
      <c r="G30" s="2" t="s">
        <v>43</v>
      </c>
      <c r="H30" s="2" t="s">
        <v>78</v>
      </c>
      <c r="I30" s="3">
        <v>65000</v>
      </c>
      <c r="J30" s="35"/>
      <c r="K30" s="11"/>
      <c r="L30" s="5"/>
    </row>
    <row r="31" spans="1:15" ht="31.5">
      <c r="A31" s="33">
        <v>12</v>
      </c>
      <c r="B31" s="2" t="s">
        <v>68</v>
      </c>
      <c r="C31" s="10" t="s">
        <v>69</v>
      </c>
      <c r="D31" s="1">
        <v>27.783999999999999</v>
      </c>
      <c r="E31" s="1"/>
      <c r="F31" s="1"/>
      <c r="G31" s="2" t="s">
        <v>14</v>
      </c>
      <c r="H31" s="2" t="s">
        <v>70</v>
      </c>
      <c r="I31" s="3">
        <v>27000</v>
      </c>
      <c r="J31" s="34"/>
      <c r="K31" s="12"/>
      <c r="L31" s="12"/>
      <c r="M31" s="11"/>
      <c r="N31" s="5"/>
    </row>
    <row r="32" spans="1:15" ht="31.5">
      <c r="A32" s="33">
        <v>13</v>
      </c>
      <c r="B32" s="2" t="s">
        <v>71</v>
      </c>
      <c r="C32" s="10" t="s">
        <v>72</v>
      </c>
      <c r="D32" s="1">
        <v>17.673999999999999</v>
      </c>
      <c r="E32" s="1"/>
      <c r="F32" s="1"/>
      <c r="G32" s="2" t="s">
        <v>14</v>
      </c>
      <c r="H32" s="2" t="s">
        <v>70</v>
      </c>
      <c r="I32" s="3">
        <v>27000</v>
      </c>
      <c r="J32" s="34"/>
      <c r="K32" s="12"/>
      <c r="L32" s="12"/>
      <c r="M32" s="11"/>
      <c r="N32" s="5"/>
    </row>
    <row r="33" spans="1:14" ht="18.75">
      <c r="A33" s="60">
        <v>14</v>
      </c>
      <c r="B33" s="57" t="s">
        <v>25</v>
      </c>
      <c r="C33" s="63" t="s">
        <v>63</v>
      </c>
      <c r="D33" s="1">
        <v>0.59399999999999997</v>
      </c>
      <c r="E33" s="21"/>
      <c r="F33" s="1"/>
      <c r="G33" s="57" t="s">
        <v>14</v>
      </c>
      <c r="H33" s="66" t="s">
        <v>77</v>
      </c>
      <c r="I33" s="44">
        <v>110000</v>
      </c>
      <c r="J33" s="34"/>
      <c r="K33" s="12"/>
      <c r="L33" s="12"/>
      <c r="M33" s="11"/>
      <c r="N33" s="5"/>
    </row>
    <row r="34" spans="1:14" ht="18.75">
      <c r="A34" s="61"/>
      <c r="B34" s="58"/>
      <c r="C34" s="64"/>
      <c r="D34" s="1">
        <v>2.5099999999999998</v>
      </c>
      <c r="E34" s="22"/>
      <c r="F34" s="1"/>
      <c r="G34" s="58"/>
      <c r="H34" s="67"/>
      <c r="I34" s="45"/>
      <c r="J34" s="34"/>
      <c r="K34" s="12"/>
      <c r="L34" s="12"/>
      <c r="M34" s="11"/>
      <c r="N34" s="5"/>
    </row>
    <row r="35" spans="1:14" ht="18.75">
      <c r="A35" s="61"/>
      <c r="B35" s="58"/>
      <c r="C35" s="64"/>
      <c r="D35" s="1">
        <v>2.57</v>
      </c>
      <c r="E35" s="23"/>
      <c r="F35" s="1"/>
      <c r="G35" s="58"/>
      <c r="H35" s="67"/>
      <c r="I35" s="45"/>
      <c r="J35" s="34"/>
      <c r="K35" s="12"/>
      <c r="L35" s="12"/>
      <c r="M35" s="11"/>
      <c r="N35" s="5"/>
    </row>
    <row r="36" spans="1:14" ht="18.75">
      <c r="A36" s="62"/>
      <c r="B36" s="59"/>
      <c r="C36" s="65"/>
      <c r="D36" s="1">
        <v>3.7090000000000001</v>
      </c>
      <c r="E36" s="23"/>
      <c r="F36" s="1"/>
      <c r="G36" s="59"/>
      <c r="H36" s="68"/>
      <c r="I36" s="46"/>
      <c r="J36" s="34"/>
      <c r="K36" s="12"/>
      <c r="L36" s="12"/>
      <c r="M36" s="11"/>
      <c r="N36" s="5"/>
    </row>
    <row r="37" spans="1:14" s="43" customFormat="1" ht="23.25" customHeight="1">
      <c r="A37" s="79">
        <v>15</v>
      </c>
      <c r="B37" s="81" t="s">
        <v>67</v>
      </c>
      <c r="C37" s="83" t="s">
        <v>81</v>
      </c>
      <c r="D37" s="38">
        <v>0.08</v>
      </c>
      <c r="E37" s="38"/>
      <c r="F37" s="38"/>
      <c r="G37" s="81" t="s">
        <v>14</v>
      </c>
      <c r="H37" s="81" t="s">
        <v>87</v>
      </c>
      <c r="I37" s="95">
        <v>55000</v>
      </c>
      <c r="J37" s="39"/>
      <c r="K37" s="40"/>
      <c r="L37" s="40"/>
      <c r="M37" s="41"/>
      <c r="N37" s="42"/>
    </row>
    <row r="38" spans="1:14" s="43" customFormat="1" ht="24" customHeight="1">
      <c r="A38" s="80"/>
      <c r="B38" s="82"/>
      <c r="C38" s="84"/>
      <c r="D38" s="38">
        <v>0.13</v>
      </c>
      <c r="E38" s="38"/>
      <c r="F38" s="38"/>
      <c r="G38" s="82"/>
      <c r="H38" s="82"/>
      <c r="I38" s="96"/>
      <c r="J38" s="39"/>
      <c r="K38" s="40"/>
      <c r="L38" s="40"/>
      <c r="M38" s="41"/>
      <c r="N38" s="42"/>
    </row>
    <row r="39" spans="1:14" ht="78.75">
      <c r="A39" s="33">
        <v>16</v>
      </c>
      <c r="B39" s="2" t="s">
        <v>49</v>
      </c>
      <c r="C39" s="10" t="s">
        <v>48</v>
      </c>
      <c r="D39" s="1">
        <v>0</v>
      </c>
      <c r="E39" s="1">
        <v>7.0000000000000007E-2</v>
      </c>
      <c r="F39" s="1">
        <v>7.0000000000000007E-2</v>
      </c>
      <c r="G39" s="2" t="s">
        <v>13</v>
      </c>
      <c r="H39" s="2" t="s">
        <v>80</v>
      </c>
      <c r="I39" s="3">
        <v>55000</v>
      </c>
      <c r="J39" s="34"/>
      <c r="K39" s="12"/>
      <c r="L39" s="20"/>
      <c r="M39" s="11"/>
      <c r="N39" s="5"/>
    </row>
    <row r="40" spans="1:14" ht="40.5" customHeight="1">
      <c r="A40" s="33">
        <v>17</v>
      </c>
      <c r="B40" s="2" t="s">
        <v>21</v>
      </c>
      <c r="C40" s="10" t="s">
        <v>54</v>
      </c>
      <c r="D40" s="1">
        <v>0</v>
      </c>
      <c r="E40" s="1">
        <v>1.5</v>
      </c>
      <c r="F40" s="1"/>
      <c r="G40" s="2" t="s">
        <v>14</v>
      </c>
      <c r="H40" s="2" t="s">
        <v>55</v>
      </c>
      <c r="I40" s="3">
        <v>135000</v>
      </c>
      <c r="J40" s="34"/>
      <c r="K40" s="12"/>
      <c r="L40" s="12"/>
      <c r="M40" s="11"/>
      <c r="N40" s="5"/>
    </row>
    <row r="41" spans="1:14" ht="31.5">
      <c r="A41" s="33">
        <v>18</v>
      </c>
      <c r="B41" s="2" t="s">
        <v>59</v>
      </c>
      <c r="C41" s="10" t="s">
        <v>58</v>
      </c>
      <c r="D41" s="1">
        <v>23.164999999999999</v>
      </c>
      <c r="E41" s="1">
        <v>24.164999999999999</v>
      </c>
      <c r="F41" s="1"/>
      <c r="G41" s="2" t="s">
        <v>14</v>
      </c>
      <c r="H41" s="2" t="s">
        <v>55</v>
      </c>
      <c r="I41" s="3">
        <v>90000</v>
      </c>
      <c r="J41" s="34"/>
      <c r="K41" s="12"/>
      <c r="L41" s="12"/>
      <c r="M41" s="11"/>
      <c r="N41" s="5"/>
    </row>
    <row r="42" spans="1:14" ht="31.5">
      <c r="A42" s="33">
        <v>19</v>
      </c>
      <c r="B42" s="2" t="s">
        <v>19</v>
      </c>
      <c r="C42" s="10" t="s">
        <v>62</v>
      </c>
      <c r="D42" s="1">
        <v>0</v>
      </c>
      <c r="E42" s="1">
        <v>9.07</v>
      </c>
      <c r="F42" s="1"/>
      <c r="G42" s="2" t="s">
        <v>14</v>
      </c>
      <c r="H42" s="1" t="s">
        <v>82</v>
      </c>
      <c r="I42" s="3">
        <f>122757+5641-8482</f>
        <v>119916</v>
      </c>
      <c r="J42" s="34"/>
      <c r="K42" s="12"/>
      <c r="L42" s="12"/>
      <c r="M42" s="11"/>
      <c r="N42" s="5"/>
    </row>
    <row r="43" spans="1:14" ht="19.5" thickBot="1">
      <c r="A43" s="85" t="s">
        <v>15</v>
      </c>
      <c r="B43" s="86"/>
      <c r="C43" s="86"/>
      <c r="D43" s="86"/>
      <c r="E43" s="86"/>
      <c r="F43" s="86"/>
      <c r="G43" s="86"/>
      <c r="H43" s="86"/>
      <c r="I43" s="36">
        <f>SUM(I18:I42)</f>
        <v>1649916</v>
      </c>
      <c r="J43" s="37"/>
      <c r="K43" s="12"/>
      <c r="L43" s="12"/>
      <c r="M43" s="11"/>
      <c r="N43" s="5"/>
    </row>
    <row r="44" spans="1:14" ht="23.25" customHeight="1">
      <c r="A44" s="19"/>
      <c r="B44" s="16"/>
      <c r="C44" s="16"/>
      <c r="D44" s="16"/>
      <c r="E44" s="16"/>
      <c r="F44" s="16"/>
      <c r="G44" s="16"/>
      <c r="H44" s="16"/>
      <c r="I44" s="17"/>
      <c r="J44" s="25"/>
      <c r="K44" s="13"/>
      <c r="L44" s="5"/>
      <c r="M44" s="5"/>
    </row>
    <row r="45" spans="1:14">
      <c r="A45" s="70" t="s">
        <v>32</v>
      </c>
      <c r="B45" s="71"/>
      <c r="C45" s="71"/>
      <c r="D45" s="71"/>
      <c r="E45" s="71"/>
      <c r="F45" s="71"/>
      <c r="G45" s="71"/>
      <c r="H45" s="71"/>
      <c r="I45" s="71"/>
      <c r="J45" s="71"/>
      <c r="N45" s="14"/>
    </row>
    <row r="46" spans="1:14">
      <c r="A46" s="72"/>
      <c r="B46" s="72"/>
      <c r="C46" s="72"/>
      <c r="D46" s="72"/>
      <c r="E46" s="72"/>
      <c r="F46" s="72"/>
      <c r="G46" s="72"/>
      <c r="H46" s="72"/>
      <c r="I46" s="72"/>
      <c r="J46" s="72"/>
    </row>
    <row r="47" spans="1:14" ht="15.75" hidden="1" thickBot="1">
      <c r="J47" s="5"/>
    </row>
    <row r="48" spans="1:14" hidden="1">
      <c r="I48" s="14" t="e">
        <f>#REF!+#REF!</f>
        <v>#REF!</v>
      </c>
      <c r="J48" s="14" t="e">
        <f>I48-J49</f>
        <v>#REF!</v>
      </c>
      <c r="K48" s="5" t="e">
        <f>#REF!+#REF!+#REF!+#REF!+#REF!+#REF!+#REF!+#REF!+#REF!+#REF!+#REF!+#REF!</f>
        <v>#REF!</v>
      </c>
    </row>
    <row r="49" spans="8:12" hidden="1">
      <c r="I49" s="5" t="e">
        <f>#REF!+#REF!+K8</f>
        <v>#REF!</v>
      </c>
      <c r="J49" s="14" t="e">
        <f>#REF!+#REF!</f>
        <v>#REF!</v>
      </c>
      <c r="K49" s="5" t="e">
        <f>#REF!+#REF!</f>
        <v>#REF!</v>
      </c>
      <c r="L49" s="5" t="e">
        <f>K49-J49</f>
        <v>#REF!</v>
      </c>
    </row>
    <row r="50" spans="8:12" hidden="1"/>
    <row r="51" spans="8:12" hidden="1">
      <c r="J51" s="5" t="e">
        <f>J48-K8</f>
        <v>#REF!</v>
      </c>
      <c r="L51" s="7" t="e">
        <f>K8-L49</f>
        <v>#REF!</v>
      </c>
    </row>
    <row r="52" spans="8:12" hidden="1"/>
    <row r="53" spans="8:12" hidden="1"/>
    <row r="54" spans="8:12" hidden="1"/>
    <row r="55" spans="8:12" hidden="1"/>
    <row r="56" spans="8:12" hidden="1"/>
    <row r="57" spans="8:12" hidden="1"/>
    <row r="58" spans="8:12" hidden="1"/>
    <row r="59" spans="8:12" hidden="1">
      <c r="H59" s="14" t="e">
        <f>#REF!+#REF!</f>
        <v>#REF!</v>
      </c>
    </row>
    <row r="60" spans="8:12" hidden="1"/>
  </sheetData>
  <mergeCells count="44">
    <mergeCell ref="A43:H43"/>
    <mergeCell ref="B6:J6"/>
    <mergeCell ref="A7:A8"/>
    <mergeCell ref="B7:B8"/>
    <mergeCell ref="C7:C8"/>
    <mergeCell ref="D7:E7"/>
    <mergeCell ref="F7:F8"/>
    <mergeCell ref="G7:G8"/>
    <mergeCell ref="H7:H8"/>
    <mergeCell ref="J7:J8"/>
    <mergeCell ref="I7:I8"/>
    <mergeCell ref="H37:H38"/>
    <mergeCell ref="I37:I38"/>
    <mergeCell ref="G37:G38"/>
    <mergeCell ref="I24:I25"/>
    <mergeCell ref="A45:J46"/>
    <mergeCell ref="A10:J10"/>
    <mergeCell ref="A22:A23"/>
    <mergeCell ref="B22:B23"/>
    <mergeCell ref="C22:C23"/>
    <mergeCell ref="G22:G23"/>
    <mergeCell ref="I22:I23"/>
    <mergeCell ref="H22:H23"/>
    <mergeCell ref="D22:D23"/>
    <mergeCell ref="E22:E23"/>
    <mergeCell ref="F22:F23"/>
    <mergeCell ref="G24:G25"/>
    <mergeCell ref="A37:A38"/>
    <mergeCell ref="B37:B38"/>
    <mergeCell ref="C37:C38"/>
    <mergeCell ref="A24:A25"/>
    <mergeCell ref="I33:I36"/>
    <mergeCell ref="A11:I11"/>
    <mergeCell ref="A16:H16"/>
    <mergeCell ref="A17:I17"/>
    <mergeCell ref="B24:B25"/>
    <mergeCell ref="C24:C25"/>
    <mergeCell ref="G33:G36"/>
    <mergeCell ref="A33:A36"/>
    <mergeCell ref="B33:B36"/>
    <mergeCell ref="C33:C36"/>
    <mergeCell ref="H33:H36"/>
    <mergeCell ref="F24:F25"/>
    <mergeCell ref="H24:H25"/>
  </mergeCells>
  <pageMargins left="0.70866141732283472" right="0.15748031496062992" top="0" bottom="0" header="0.27559055118110237" footer="0.31496062992125984"/>
  <pageSetup paperSize="9" scale="86" fitToHeight="0" orientation="landscape" r:id="rId1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вар-1 (6)</vt:lpstr>
      <vt:lpstr>'2022 вар-1 (6)'!Заголовки_для_печати</vt:lpstr>
      <vt:lpstr>'2022 вар-1 (6)'!Область_печати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2022-12-16T11:43:16Z</cp:lastPrinted>
  <dcterms:created xsi:type="dcterms:W3CDTF">2018-01-15T06:28:19Z</dcterms:created>
  <dcterms:modified xsi:type="dcterms:W3CDTF">2023-03-28T06:52:15Z</dcterms:modified>
</cp:coreProperties>
</file>